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8100" yWindow="2540" windowWidth="22960" windowHeight="129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5" i="1" l="1"/>
  <c r="E64" i="1"/>
  <c r="E63" i="1"/>
  <c r="C65" i="1"/>
  <c r="C64" i="1"/>
  <c r="C63" i="1"/>
  <c r="E33" i="1"/>
  <c r="E32" i="1"/>
  <c r="E50" i="1"/>
  <c r="E49" i="1"/>
  <c r="E62" i="1"/>
  <c r="C61" i="1"/>
  <c r="D61" i="1"/>
  <c r="E61" i="1"/>
  <c r="E60" i="1"/>
  <c r="E59" i="1"/>
  <c r="E58" i="1"/>
  <c r="E57" i="1"/>
  <c r="E56" i="1"/>
  <c r="E55" i="1"/>
  <c r="E54" i="1"/>
  <c r="E53" i="1"/>
  <c r="E52" i="1"/>
  <c r="E51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<sst xmlns="http://schemas.openxmlformats.org/spreadsheetml/2006/main" count="70" uniqueCount="70">
  <si>
    <t>『素問』</t>
    <rPh sb="0" eb="4">
      <t>ソモン</t>
    </rPh>
    <phoneticPr fontId="1"/>
  </si>
  <si>
    <t>『霊枢』</t>
    <rPh sb="0" eb="4">
      <t>レイスウ</t>
    </rPh>
    <phoneticPr fontId="1"/>
  </si>
  <si>
    <t>黄帝</t>
    <rPh sb="0" eb="2">
      <t>コウテイ</t>
    </rPh>
    <phoneticPr fontId="1"/>
  </si>
  <si>
    <t>気</t>
    <rPh sb="0" eb="1">
      <t>キ</t>
    </rPh>
    <phoneticPr fontId="1"/>
  </si>
  <si>
    <t>精</t>
    <rPh sb="0" eb="1">
      <t>セイ</t>
    </rPh>
    <phoneticPr fontId="1"/>
  </si>
  <si>
    <t>神</t>
    <rPh sb="0" eb="1">
      <t>カミ</t>
    </rPh>
    <phoneticPr fontId="1"/>
  </si>
  <si>
    <t>天</t>
    <rPh sb="0" eb="1">
      <t>⋯</t>
    </rPh>
    <phoneticPr fontId="1"/>
  </si>
  <si>
    <t>地</t>
    <rPh sb="0" eb="1">
      <t>チ</t>
    </rPh>
    <phoneticPr fontId="1"/>
  </si>
  <si>
    <t>天地</t>
    <rPh sb="0" eb="2">
      <t>テンチ</t>
    </rPh>
    <phoneticPr fontId="1"/>
  </si>
  <si>
    <t>陰</t>
    <rPh sb="0" eb="1">
      <t>イン</t>
    </rPh>
    <phoneticPr fontId="1"/>
  </si>
  <si>
    <t>陽</t>
    <rPh sb="0" eb="1">
      <t>ヨウ</t>
    </rPh>
    <phoneticPr fontId="1"/>
  </si>
  <si>
    <t>陰陽</t>
    <rPh sb="0" eb="2">
      <t>インヨウ</t>
    </rPh>
    <phoneticPr fontId="1"/>
  </si>
  <si>
    <t>四時</t>
    <rPh sb="0" eb="2">
      <t>シジ</t>
    </rPh>
    <phoneticPr fontId="1"/>
  </si>
  <si>
    <t>身</t>
    <rPh sb="0" eb="1">
      <t>ミ</t>
    </rPh>
    <phoneticPr fontId="1"/>
  </si>
  <si>
    <t>治</t>
    <rPh sb="0" eb="1">
      <t>チリョウ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</si>
  <si>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</si>
  <si>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</si>
  <si>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日月</t>
    <rPh sb="0" eb="2">
      <t>ニチゲツ</t>
    </rPh>
    <phoneticPr fontId="1"/>
  </si>
  <si>
    <t>蔵</t>
    <rPh sb="0" eb="1">
      <t>クラ</t>
    </rPh>
    <phoneticPr fontId="1"/>
  </si>
  <si>
    <t>府</t>
    <rPh sb="0" eb="1">
      <t>フ</t>
    </rPh>
    <phoneticPr fontId="1"/>
  </si>
  <si>
    <t>藏府</t>
    <rPh sb="0" eb="2">
      <t>ゾウフ</t>
    </rPh>
    <phoneticPr fontId="1"/>
  </si>
  <si>
    <t>五蔵</t>
    <rPh sb="0" eb="1">
      <t>ゴゾウ</t>
    </rPh>
    <rPh sb="1" eb="2">
      <t>ゾウ</t>
    </rPh>
    <phoneticPr fontId="1"/>
  </si>
  <si>
    <t>血</t>
    <rPh sb="0" eb="1">
      <t>ケツ</t>
    </rPh>
    <phoneticPr fontId="1"/>
  </si>
  <si>
    <t>脉</t>
    <rPh sb="0" eb="1">
      <t>ミャク</t>
    </rPh>
    <phoneticPr fontId="1"/>
  </si>
  <si>
    <t>経絡</t>
    <rPh sb="0" eb="2">
      <t>ケイラク</t>
    </rPh>
    <phoneticPr fontId="1"/>
  </si>
  <si>
    <t>経脉</t>
    <rPh sb="0" eb="1">
      <t>ケイミャク</t>
    </rPh>
    <rPh sb="1" eb="2">
      <t>ミャク</t>
    </rPh>
    <phoneticPr fontId="1"/>
  </si>
  <si>
    <t>血脉</t>
    <rPh sb="0" eb="1">
      <t>ケツミャク</t>
    </rPh>
    <rPh sb="1" eb="2">
      <t>ミャク</t>
    </rPh>
    <phoneticPr fontId="1"/>
  </si>
  <si>
    <t>虚</t>
    <rPh sb="0" eb="1">
      <t>キョ</t>
    </rPh>
    <phoneticPr fontId="1"/>
  </si>
  <si>
    <t>実</t>
    <rPh sb="0" eb="1">
      <t>ジツ</t>
    </rPh>
    <phoneticPr fontId="1"/>
  </si>
  <si>
    <t>補</t>
    <rPh sb="0" eb="1">
      <t>ホ</t>
    </rPh>
    <phoneticPr fontId="1"/>
  </si>
  <si>
    <t>寫</t>
    <rPh sb="0" eb="1">
      <t>シャ</t>
    </rPh>
    <phoneticPr fontId="1"/>
  </si>
  <si>
    <t>肝</t>
    <rPh sb="0" eb="1">
      <t>カン</t>
    </rPh>
    <phoneticPr fontId="1"/>
  </si>
  <si>
    <t>心</t>
    <rPh sb="0" eb="1">
      <t>シン</t>
    </rPh>
    <phoneticPr fontId="1"/>
  </si>
  <si>
    <t>脾</t>
    <rPh sb="0" eb="1">
      <t>ヒ</t>
    </rPh>
    <phoneticPr fontId="1"/>
  </si>
  <si>
    <t>肺</t>
    <rPh sb="0" eb="1">
      <t>ハイ</t>
    </rPh>
    <phoneticPr fontId="1"/>
  </si>
  <si>
    <t>腎</t>
    <rPh sb="0" eb="1">
      <t>ジン</t>
    </rPh>
    <phoneticPr fontId="1"/>
  </si>
  <si>
    <t>太陰</t>
    <rPh sb="0" eb="2">
      <t>タイイン</t>
    </rPh>
    <phoneticPr fontId="1"/>
  </si>
  <si>
    <t>少陰</t>
    <rPh sb="0" eb="2">
      <t>ショウイン</t>
    </rPh>
    <phoneticPr fontId="1"/>
  </si>
  <si>
    <t>厥陰</t>
    <rPh sb="0" eb="2">
      <t>ケツイン</t>
    </rPh>
    <phoneticPr fontId="1"/>
  </si>
  <si>
    <t>陽明</t>
    <rPh sb="0" eb="2">
      <t>ヨウメイ</t>
    </rPh>
    <phoneticPr fontId="1"/>
  </si>
  <si>
    <t>太陽</t>
    <rPh sb="0" eb="2">
      <t>タイヨウ</t>
    </rPh>
    <phoneticPr fontId="1"/>
  </si>
  <si>
    <t>少陽</t>
    <rPh sb="0" eb="2">
      <t>ショウヨウ</t>
    </rPh>
    <phoneticPr fontId="1"/>
  </si>
  <si>
    <t>木</t>
    <rPh sb="0" eb="1">
      <t>モク</t>
    </rPh>
    <phoneticPr fontId="1"/>
  </si>
  <si>
    <t>火</t>
    <rPh sb="0" eb="1">
      <t>カ</t>
    </rPh>
    <phoneticPr fontId="1"/>
  </si>
  <si>
    <t>土</t>
    <rPh sb="0" eb="1">
      <t>ド</t>
    </rPh>
    <phoneticPr fontId="1"/>
  </si>
  <si>
    <t>金</t>
    <rPh sb="0" eb="1">
      <t>キン</t>
    </rPh>
    <phoneticPr fontId="1"/>
  </si>
  <si>
    <t>水</t>
    <rPh sb="0" eb="1">
      <t>スイ</t>
    </rPh>
    <phoneticPr fontId="1"/>
  </si>
  <si>
    <t>一</t>
    <rPh sb="0" eb="1">
      <t>Ⅰ</t>
    </rPh>
    <phoneticPr fontId="1"/>
  </si>
  <si>
    <t>二</t>
    <rPh sb="0" eb="1">
      <t>ニ</t>
    </rPh>
    <phoneticPr fontId="1"/>
  </si>
  <si>
    <t>三</t>
    <rPh sb="0" eb="1">
      <t>サン</t>
    </rPh>
    <phoneticPr fontId="1"/>
  </si>
  <si>
    <t>四</t>
    <rPh sb="0" eb="1">
      <t>シ</t>
    </rPh>
    <phoneticPr fontId="1"/>
  </si>
  <si>
    <t>五</t>
    <rPh sb="0" eb="1">
      <t>ゴ</t>
    </rPh>
    <phoneticPr fontId="1"/>
  </si>
  <si>
    <t>六</t>
    <rPh sb="0" eb="1">
      <t>ロク</t>
    </rPh>
    <phoneticPr fontId="1"/>
  </si>
  <si>
    <t>七</t>
    <rPh sb="0" eb="1">
      <t>ナナ</t>
    </rPh>
    <phoneticPr fontId="1"/>
  </si>
  <si>
    <t>八</t>
    <rPh sb="0" eb="1">
      <t>ハチ</t>
    </rPh>
    <phoneticPr fontId="1"/>
  </si>
  <si>
    <t>九</t>
    <rPh sb="0" eb="1">
      <t>ク</t>
    </rPh>
    <phoneticPr fontId="1"/>
  </si>
  <si>
    <t>養生</t>
    <rPh sb="0" eb="2">
      <t>ヨウセイ</t>
    </rPh>
    <phoneticPr fontId="1"/>
  </si>
  <si>
    <t>五行</t>
    <rPh sb="0" eb="2">
      <t>ゴギョウ</t>
    </rPh>
    <phoneticPr fontId="1"/>
  </si>
  <si>
    <t>邪</t>
    <rPh sb="0" eb="1">
      <t>ジャ</t>
    </rPh>
    <phoneticPr fontId="1"/>
  </si>
  <si>
    <t>風</t>
    <rPh sb="0" eb="1">
      <t>フウ</t>
    </rPh>
    <phoneticPr fontId="1"/>
  </si>
  <si>
    <t>『霊枢』出現頻度</t>
    <rPh sb="0" eb="4">
      <t>レイスウ</t>
    </rPh>
    <phoneticPr fontId="1"/>
  </si>
  <si>
    <t>平均値</t>
    <rPh sb="0" eb="3">
      <t>ヘイキンチ</t>
    </rPh>
    <phoneticPr fontId="1"/>
  </si>
  <si>
    <t>中央値</t>
    <rPh sb="0" eb="3">
      <t>チュオウチ</t>
    </rPh>
    <phoneticPr fontId="1"/>
  </si>
  <si>
    <t>標準偏差</t>
    <rPh sb="0" eb="4">
      <t>ヒョウジュンヘンサ</t>
    </rPh>
    <phoneticPr fontId="1"/>
  </si>
  <si>
    <t>キーワード小計</t>
    <rPh sb="5" eb="7">
      <t>ショウケイ</t>
    </rPh>
    <phoneticPr fontId="1"/>
  </si>
  <si>
    <t>（総字数）</t>
    <rPh sb="1" eb="4">
      <t>ソウジスウ</t>
    </rPh>
    <phoneticPr fontId="1"/>
  </si>
  <si>
    <t>『素問』出現頻度</t>
    <rPh sb="0" eb="4">
      <t>ソモン</t>
    </rPh>
    <phoneticPr fontId="1"/>
  </si>
  <si>
    <t>キーワード</t>
    <phoneticPr fontId="1"/>
  </si>
  <si>
    <t>計</t>
    <rPh sb="0" eb="1">
      <t>ソウケイ</t>
    </rPh>
    <phoneticPr fontId="1"/>
  </si>
  <si>
    <t xml:space="preserve"> 総出現頻度数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</si>
</sst>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"/>
    <numFmt numFmtId="177" formatCode="0.0"/>
  </numFmts>
  <fonts count="7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5" xfId="0" applyNumberFormat="1" applyBorder="1"/>
    <xf numFmtId="0" fontId="0" fillId="0" borderId="4" xfId="0" applyNumberFormat="1" applyBorder="1"/>
    <xf numFmtId="0" fontId="0" fillId="0" borderId="7" xfId="0" applyNumberFormat="1" applyBorder="1"/>
    <xf numFmtId="176" fontId="4" fillId="0" borderId="2" xfId="0" applyNumberFormat="1" applyFont="1" applyBorder="1"/>
    <xf numFmtId="176" fontId="4" fillId="0" borderId="3" xfId="0" applyNumberFormat="1" applyFont="1" applyBorder="1"/>
    <xf numFmtId="176" fontId="4" fillId="0" borderId="8" xfId="0" applyNumberFormat="1" applyFont="1" applyBorder="1"/>
    <xf numFmtId="176" fontId="4" fillId="0" borderId="3" xfId="0" applyNumberFormat="1" applyFont="1" applyBorder="1" applyAlignment="1">
      <alignment vertical="center"/>
    </xf>
    <xf numFmtId="0" fontId="4" fillId="0" borderId="2" xfId="0" applyFont="1" applyBorder="1"/>
    <xf numFmtId="0" fontId="0" fillId="0" borderId="0" xfId="0" applyNumberFormat="1" applyBorder="1"/>
    <xf numFmtId="0" fontId="0" fillId="0" borderId="0" xfId="0" applyBorder="1"/>
    <xf numFmtId="0" fontId="0" fillId="0" borderId="3" xfId="0" applyBorder="1"/>
    <xf numFmtId="0" fontId="0" fillId="0" borderId="1" xfId="0" applyNumberFormat="1" applyBorder="1"/>
    <xf numFmtId="176" fontId="4" fillId="0" borderId="6" xfId="0" applyNumberFormat="1" applyFont="1" applyBorder="1"/>
    <xf numFmtId="0" fontId="0" fillId="0" borderId="10" xfId="0" applyNumberFormat="1" applyBorder="1"/>
    <xf numFmtId="177" fontId="4" fillId="0" borderId="7" xfId="0" applyNumberFormat="1" applyFont="1" applyBorder="1"/>
    <xf numFmtId="0" fontId="4" fillId="0" borderId="5" xfId="0" applyFont="1" applyBorder="1"/>
    <xf numFmtId="0" fontId="0" fillId="0" borderId="5" xfId="0" applyBorder="1"/>
    <xf numFmtId="0" fontId="0" fillId="0" borderId="12" xfId="0" applyNumberFormat="1" applyBorder="1" applyAlignment="1">
      <alignment horizontal="center"/>
    </xf>
    <xf numFmtId="0" fontId="0" fillId="0" borderId="15" xfId="0" applyNumberFormat="1" applyBorder="1" applyAlignment="1">
      <alignment horizontal="center" vertical="top"/>
    </xf>
    <xf numFmtId="176" fontId="4" fillId="0" borderId="16" xfId="0" applyNumberFormat="1" applyFont="1" applyBorder="1"/>
    <xf numFmtId="0" fontId="0" fillId="0" borderId="17" xfId="0" applyNumberFormat="1" applyBorder="1" applyAlignment="1">
      <alignment horizontal="center" vertical="top"/>
    </xf>
    <xf numFmtId="176" fontId="4" fillId="0" borderId="18" xfId="0" applyNumberFormat="1" applyFont="1" applyBorder="1"/>
    <xf numFmtId="0" fontId="0" fillId="0" borderId="19" xfId="0" applyNumberFormat="1" applyBorder="1" applyAlignment="1">
      <alignment horizontal="center" vertical="top"/>
    </xf>
    <xf numFmtId="176" fontId="4" fillId="0" borderId="20" xfId="0" applyNumberFormat="1" applyFont="1" applyBorder="1"/>
    <xf numFmtId="0" fontId="0" fillId="0" borderId="21" xfId="0" applyNumberFormat="1" applyBorder="1" applyAlignment="1">
      <alignment horizontal="center" vertical="top"/>
    </xf>
    <xf numFmtId="176" fontId="4" fillId="0" borderId="22" xfId="0" applyNumberFormat="1" applyFont="1" applyBorder="1"/>
    <xf numFmtId="176" fontId="4" fillId="0" borderId="23" xfId="0" applyNumberFormat="1" applyFont="1" applyBorder="1"/>
    <xf numFmtId="176" fontId="4" fillId="0" borderId="24" xfId="0" applyNumberFormat="1" applyFont="1" applyBorder="1"/>
    <xf numFmtId="0" fontId="4" fillId="0" borderId="18" xfId="0" applyFont="1" applyBorder="1"/>
    <xf numFmtId="0" fontId="0" fillId="0" borderId="22" xfId="0" applyBorder="1"/>
    <xf numFmtId="0" fontId="0" fillId="0" borderId="17" xfId="0" applyNumberFormat="1" applyFill="1" applyBorder="1" applyAlignment="1">
      <alignment horizontal="center" vertical="top"/>
    </xf>
    <xf numFmtId="0" fontId="0" fillId="0" borderId="18" xfId="0" applyBorder="1"/>
    <xf numFmtId="0" fontId="0" fillId="0" borderId="25" xfId="0" applyNumberFormat="1" applyFill="1" applyBorder="1" applyAlignment="1">
      <alignment horizontal="center" vertical="top"/>
    </xf>
    <xf numFmtId="177" fontId="0" fillId="0" borderId="26" xfId="0" applyNumberFormat="1" applyBorder="1"/>
    <xf numFmtId="177" fontId="4" fillId="0" borderId="27" xfId="0" applyNumberFormat="1" applyFont="1" applyBorder="1"/>
    <xf numFmtId="0" fontId="0" fillId="0" borderId="27" xfId="0" applyBorder="1"/>
    <xf numFmtId="0" fontId="0" fillId="0" borderId="28" xfId="0" applyBorder="1"/>
    <xf numFmtId="0" fontId="0" fillId="0" borderId="29" xfId="0" applyNumberFormat="1" applyBorder="1" applyAlignment="1">
      <alignment horizontal="center" vertical="top"/>
    </xf>
    <xf numFmtId="0" fontId="0" fillId="0" borderId="30" xfId="0" applyNumberFormat="1" applyBorder="1"/>
    <xf numFmtId="0" fontId="0" fillId="0" borderId="31" xfId="0" applyNumberFormat="1" applyBorder="1"/>
    <xf numFmtId="0" fontId="0" fillId="0" borderId="9" xfId="0" applyNumberFormat="1" applyBorder="1"/>
    <xf numFmtId="177" fontId="0" fillId="0" borderId="32" xfId="0" applyNumberFormat="1" applyFill="1" applyBorder="1"/>
    <xf numFmtId="0" fontId="0" fillId="0" borderId="33" xfId="0" applyNumberFormat="1" applyFill="1" applyBorder="1"/>
    <xf numFmtId="177" fontId="0" fillId="0" borderId="34" xfId="0" applyNumberFormat="1" applyBorder="1"/>
    <xf numFmtId="176" fontId="4" fillId="0" borderId="36" xfId="0" applyNumberFormat="1" applyFont="1" applyBorder="1"/>
    <xf numFmtId="176" fontId="4" fillId="0" borderId="37" xfId="0" applyNumberFormat="1" applyFont="1" applyBorder="1"/>
    <xf numFmtId="176" fontId="4" fillId="0" borderId="38" xfId="0" applyNumberFormat="1" applyFont="1" applyBorder="1"/>
    <xf numFmtId="176" fontId="4" fillId="0" borderId="39" xfId="0" applyNumberFormat="1" applyFont="1" applyBorder="1"/>
    <xf numFmtId="0" fontId="4" fillId="0" borderId="37" xfId="0" applyFont="1" applyBorder="1"/>
    <xf numFmtId="0" fontId="0" fillId="0" borderId="39" xfId="0" applyNumberFormat="1" applyBorder="1"/>
    <xf numFmtId="0" fontId="0" fillId="0" borderId="37" xfId="0" applyBorder="1"/>
    <xf numFmtId="0" fontId="0" fillId="0" borderId="40" xfId="0" applyBorder="1"/>
    <xf numFmtId="0" fontId="0" fillId="0" borderId="7" xfId="0" applyBorder="1"/>
    <xf numFmtId="0" fontId="5" fillId="0" borderId="35" xfId="0" applyFont="1" applyBorder="1" applyAlignment="1">
      <alignment horizontal="center"/>
    </xf>
    <xf numFmtId="0" fontId="5" fillId="0" borderId="13" xfId="0" applyFont="1" applyBorder="1" applyAlignment="1">
      <alignment horizontal="center" vertical="top"/>
    </xf>
    <xf numFmtId="0" fontId="6" fillId="0" borderId="11" xfId="0" applyNumberFormat="1" applyFont="1" applyBorder="1" applyAlignment="1">
      <alignment horizontal="center" vertical="top"/>
    </xf>
    <xf numFmtId="0" fontId="6" fillId="0" borderId="17" xfId="0" applyNumberFormat="1" applyFont="1" applyBorder="1" applyAlignment="1">
      <alignment horizontal="center" vertical="top"/>
    </xf>
    <xf numFmtId="0" fontId="5" fillId="0" borderId="14" xfId="0" applyFont="1" applyBorder="1" applyAlignment="1"/>
  </cellXfs>
  <cellStyles count="2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5"/>
  <sheetViews>
    <sheetView showGridLines="0" tabSelected="1" zoomScale="150" zoomScaleNormal="150" zoomScalePageLayoutView="150" workbookViewId="0">
      <selection activeCell="B2" sqref="B2:H65"/>
    </sheetView>
  </sheetViews>
  <sheetFormatPr baseColWidth="12" defaultRowHeight="18" x14ac:dyDescent="0"/>
  <cols>
    <col min="1" max="1" width="3.6640625" customWidth="1"/>
    <col min="2" max="2" width="12" customWidth="1"/>
    <col min="3" max="3" width="9.5" customWidth="1"/>
    <col min="4" max="4" width="10" customWidth="1"/>
    <col min="5" max="5" width="9.6640625" customWidth="1"/>
    <col min="6" max="6" width="13.83203125" customWidth="1"/>
    <col min="7" max="7" width="13.5" customWidth="1"/>
    <col min="8" max="8" width="12" customWidth="1"/>
  </cols>
  <sheetData>
    <row r="1" spans="2:8" ht="19" thickBot="1"/>
    <row r="2" spans="2:8">
      <c r="B2" s="56" t="s">
        <v>67</v>
      </c>
      <c r="C2" s="18" t="s">
        <v>0</v>
      </c>
      <c r="D2" s="18" t="s">
        <v>1</v>
      </c>
      <c r="E2" s="38" t="s">
        <v>68</v>
      </c>
      <c r="F2" s="54" t="s">
        <v>66</v>
      </c>
      <c r="G2" s="55" t="s">
        <v>60</v>
      </c>
      <c r="H2" s="58" t="s">
        <v>69</v>
      </c>
    </row>
    <row r="3" spans="2:8">
      <c r="B3" s="19" t="s">
        <v>2</v>
      </c>
      <c r="C3" s="12">
        <v>81</v>
      </c>
      <c r="D3" s="12">
        <v>426</v>
      </c>
      <c r="E3" s="39">
        <f t="shared" ref="E3:E48" si="0">SUM(C3:D3)</f>
        <v>507</v>
      </c>
      <c r="F3" s="45">
        <v>6.0000000000000001E-3</v>
      </c>
      <c r="G3" s="13">
        <v>4.0899999999999999E-2</v>
      </c>
      <c r="H3" s="20">
        <v>2.1100000000000001E-2</v>
      </c>
    </row>
    <row r="4" spans="2:8">
      <c r="B4" s="21" t="s">
        <v>3</v>
      </c>
      <c r="C4" s="1">
        <v>1802</v>
      </c>
      <c r="D4" s="1">
        <v>1149</v>
      </c>
      <c r="E4" s="9">
        <f t="shared" si="0"/>
        <v>2951</v>
      </c>
      <c r="F4" s="46">
        <v>0.1328</v>
      </c>
      <c r="G4" s="4">
        <v>0.11020000000000001</v>
      </c>
      <c r="H4" s="22">
        <v>0.123</v>
      </c>
    </row>
    <row r="5" spans="2:8">
      <c r="B5" s="21" t="s">
        <v>4</v>
      </c>
      <c r="C5" s="1">
        <v>135</v>
      </c>
      <c r="D5" s="1">
        <v>84</v>
      </c>
      <c r="E5" s="9">
        <f t="shared" si="0"/>
        <v>219</v>
      </c>
      <c r="F5" s="46">
        <v>9.9000000000000008E-3</v>
      </c>
      <c r="G5" s="4">
        <v>8.0999999999999996E-3</v>
      </c>
      <c r="H5" s="22">
        <v>9.1000000000000004E-3</v>
      </c>
    </row>
    <row r="6" spans="2:8">
      <c r="B6" s="21" t="s">
        <v>5</v>
      </c>
      <c r="C6" s="1">
        <v>108</v>
      </c>
      <c r="D6" s="1">
        <v>82</v>
      </c>
      <c r="E6" s="9">
        <f t="shared" si="0"/>
        <v>190</v>
      </c>
      <c r="F6" s="46">
        <v>8.0000000000000002E-3</v>
      </c>
      <c r="G6" s="4">
        <v>7.9000000000000008E-3</v>
      </c>
      <c r="H6" s="22">
        <v>7.9000000000000008E-3</v>
      </c>
    </row>
    <row r="7" spans="2:8">
      <c r="B7" s="23" t="s">
        <v>6</v>
      </c>
      <c r="C7" s="3">
        <v>438</v>
      </c>
      <c r="D7" s="3">
        <v>144</v>
      </c>
      <c r="E7" s="40">
        <f t="shared" si="0"/>
        <v>582</v>
      </c>
      <c r="F7" s="47">
        <v>3.2300000000000002E-2</v>
      </c>
      <c r="G7" s="6">
        <v>1.38E-2</v>
      </c>
      <c r="H7" s="24">
        <v>2.4299999999999999E-2</v>
      </c>
    </row>
    <row r="8" spans="2:8">
      <c r="B8" s="21" t="s">
        <v>7</v>
      </c>
      <c r="C8" s="1">
        <v>272</v>
      </c>
      <c r="D8" s="1">
        <v>70</v>
      </c>
      <c r="E8" s="9">
        <f t="shared" si="0"/>
        <v>342</v>
      </c>
      <c r="F8" s="46">
        <v>0.02</v>
      </c>
      <c r="G8" s="4">
        <v>6.7000000000000002E-3</v>
      </c>
      <c r="H8" s="22">
        <v>1.43E-2</v>
      </c>
    </row>
    <row r="9" spans="2:8">
      <c r="B9" s="25" t="s">
        <v>8</v>
      </c>
      <c r="C9" s="2">
        <v>80</v>
      </c>
      <c r="D9" s="2">
        <v>24</v>
      </c>
      <c r="E9" s="41">
        <f t="shared" si="0"/>
        <v>104</v>
      </c>
      <c r="F9" s="48">
        <v>5.8999999999999999E-3</v>
      </c>
      <c r="G9" s="5">
        <v>2.3E-3</v>
      </c>
      <c r="H9" s="26">
        <v>4.3E-3</v>
      </c>
    </row>
    <row r="10" spans="2:8">
      <c r="B10" s="21" t="s">
        <v>9</v>
      </c>
      <c r="C10" s="1">
        <v>1021</v>
      </c>
      <c r="D10" s="1">
        <v>698</v>
      </c>
      <c r="E10" s="9">
        <f t="shared" si="0"/>
        <v>1719</v>
      </c>
      <c r="F10" s="46">
        <v>7.5200000000000003E-2</v>
      </c>
      <c r="G10" s="4">
        <v>6.7000000000000004E-2</v>
      </c>
      <c r="H10" s="22">
        <v>7.1599999999999997E-2</v>
      </c>
    </row>
    <row r="11" spans="2:8">
      <c r="B11" s="21" t="s">
        <v>10</v>
      </c>
      <c r="C11" s="1">
        <v>1058</v>
      </c>
      <c r="D11" s="1">
        <v>834</v>
      </c>
      <c r="E11" s="9">
        <f t="shared" si="0"/>
        <v>1892</v>
      </c>
      <c r="F11" s="46">
        <v>7.8E-2</v>
      </c>
      <c r="G11" s="4">
        <v>0.08</v>
      </c>
      <c r="H11" s="22">
        <v>7.8799999999999995E-2</v>
      </c>
    </row>
    <row r="12" spans="2:8">
      <c r="B12" s="21" t="s">
        <v>11</v>
      </c>
      <c r="C12" s="1">
        <v>184</v>
      </c>
      <c r="D12" s="1">
        <v>133</v>
      </c>
      <c r="E12" s="9">
        <f t="shared" si="0"/>
        <v>317</v>
      </c>
      <c r="F12" s="46">
        <v>1.3599999999999999E-2</v>
      </c>
      <c r="G12" s="4">
        <v>1.2800000000000001E-2</v>
      </c>
      <c r="H12" s="22">
        <v>1.32E-2</v>
      </c>
    </row>
    <row r="13" spans="2:8">
      <c r="B13" s="21" t="s">
        <v>12</v>
      </c>
      <c r="C13" s="1">
        <v>77</v>
      </c>
      <c r="D13" s="1">
        <v>36</v>
      </c>
      <c r="E13" s="9">
        <f t="shared" si="0"/>
        <v>113</v>
      </c>
      <c r="F13" s="46">
        <v>5.7000000000000002E-3</v>
      </c>
      <c r="G13" s="4">
        <v>3.5000000000000001E-3</v>
      </c>
      <c r="H13" s="22">
        <v>4.7000000000000002E-3</v>
      </c>
    </row>
    <row r="14" spans="2:8">
      <c r="B14" s="23" t="s">
        <v>13</v>
      </c>
      <c r="C14" s="3">
        <v>131</v>
      </c>
      <c r="D14" s="3">
        <v>119</v>
      </c>
      <c r="E14" s="40">
        <f t="shared" si="0"/>
        <v>250</v>
      </c>
      <c r="F14" s="47">
        <v>9.7000000000000003E-3</v>
      </c>
      <c r="G14" s="6">
        <v>1.14E-2</v>
      </c>
      <c r="H14" s="24">
        <v>1.04E-2</v>
      </c>
    </row>
    <row r="15" spans="2:8">
      <c r="B15" s="25" t="s">
        <v>14</v>
      </c>
      <c r="C15" s="2">
        <v>440</v>
      </c>
      <c r="D15" s="2">
        <v>196</v>
      </c>
      <c r="E15" s="41">
        <f t="shared" si="0"/>
        <v>636</v>
      </c>
      <c r="F15" s="48">
        <v>3.2399999999999998E-2</v>
      </c>
      <c r="G15" s="5">
        <v>1.8800000000000001E-2</v>
      </c>
      <c r="H15" s="26">
        <v>2.6499999999999999E-2</v>
      </c>
    </row>
    <row r="16" spans="2:8">
      <c r="B16" s="21" t="s">
        <v>15</v>
      </c>
      <c r="C16" s="1">
        <v>277</v>
      </c>
      <c r="D16" s="1">
        <v>255</v>
      </c>
      <c r="E16" s="9">
        <f t="shared" si="0"/>
        <v>532</v>
      </c>
      <c r="F16" s="46">
        <v>2.0400000000000001E-2</v>
      </c>
      <c r="G16" s="4">
        <v>2.4500000000000001E-2</v>
      </c>
      <c r="H16" s="22">
        <v>2.2200000000000001E-2</v>
      </c>
    </row>
    <row r="17" spans="2:8">
      <c r="B17" s="21" t="s">
        <v>16</v>
      </c>
      <c r="C17" s="1">
        <v>94</v>
      </c>
      <c r="D17" s="1">
        <v>62</v>
      </c>
      <c r="E17" s="9">
        <f t="shared" si="0"/>
        <v>156</v>
      </c>
      <c r="F17" s="46">
        <v>6.8999999999999999E-3</v>
      </c>
      <c r="G17" s="4">
        <v>5.8999999999999999E-3</v>
      </c>
      <c r="H17" s="22">
        <v>6.4999999999999997E-3</v>
      </c>
    </row>
    <row r="18" spans="2:8">
      <c r="B18" s="25" t="s">
        <v>17</v>
      </c>
      <c r="C18" s="2">
        <v>10</v>
      </c>
      <c r="D18" s="2">
        <v>8</v>
      </c>
      <c r="E18" s="41">
        <f t="shared" si="0"/>
        <v>18</v>
      </c>
      <c r="F18" s="48">
        <v>6.9999999999999999E-4</v>
      </c>
      <c r="G18" s="5">
        <v>8.0000000000000004E-4</v>
      </c>
      <c r="H18" s="22">
        <v>8.0000000000000004E-4</v>
      </c>
    </row>
    <row r="19" spans="2:8">
      <c r="B19" s="21" t="s">
        <v>18</v>
      </c>
      <c r="C19" s="1">
        <v>386</v>
      </c>
      <c r="D19" s="1">
        <v>259</v>
      </c>
      <c r="E19" s="9">
        <f t="shared" si="0"/>
        <v>645</v>
      </c>
      <c r="F19" s="46">
        <v>2.8400000000000002E-2</v>
      </c>
      <c r="G19" s="4">
        <v>2.4799999999999999E-2</v>
      </c>
      <c r="H19" s="27">
        <v>2.69E-2</v>
      </c>
    </row>
    <row r="20" spans="2:8">
      <c r="B20" s="21" t="s">
        <v>19</v>
      </c>
      <c r="C20" s="1">
        <v>112</v>
      </c>
      <c r="D20" s="1">
        <v>127</v>
      </c>
      <c r="E20" s="9">
        <f t="shared" si="0"/>
        <v>239</v>
      </c>
      <c r="F20" s="46">
        <v>8.3000000000000001E-3</v>
      </c>
      <c r="G20" s="4">
        <v>1.2200000000000001E-2</v>
      </c>
      <c r="H20" s="22">
        <v>0.01</v>
      </c>
    </row>
    <row r="21" spans="2:8">
      <c r="B21" s="21" t="s">
        <v>20</v>
      </c>
      <c r="C21" s="1">
        <v>9</v>
      </c>
      <c r="D21" s="1">
        <v>13</v>
      </c>
      <c r="E21" s="9">
        <f t="shared" si="0"/>
        <v>22</v>
      </c>
      <c r="F21" s="46">
        <v>6.9999999999999999E-4</v>
      </c>
      <c r="G21" s="4">
        <v>1.1999999999999999E-3</v>
      </c>
      <c r="H21" s="22">
        <v>8.9999999999999998E-4</v>
      </c>
    </row>
    <row r="22" spans="2:8">
      <c r="B22" s="21" t="s">
        <v>21</v>
      </c>
      <c r="C22" s="1">
        <v>129</v>
      </c>
      <c r="D22" s="1">
        <v>138</v>
      </c>
      <c r="E22" s="9">
        <f t="shared" si="0"/>
        <v>267</v>
      </c>
      <c r="F22" s="46">
        <v>9.4999999999999998E-3</v>
      </c>
      <c r="G22" s="4">
        <v>1.32E-2</v>
      </c>
      <c r="H22" s="22">
        <v>1.11E-2</v>
      </c>
    </row>
    <row r="23" spans="2:8">
      <c r="B23" s="23" t="s">
        <v>22</v>
      </c>
      <c r="C23" s="3">
        <v>314</v>
      </c>
      <c r="D23" s="3">
        <v>381</v>
      </c>
      <c r="E23" s="40">
        <f t="shared" si="0"/>
        <v>695</v>
      </c>
      <c r="F23" s="47">
        <v>2.3099999999999999E-2</v>
      </c>
      <c r="G23" s="6">
        <v>3.6499999999999998E-2</v>
      </c>
      <c r="H23" s="24">
        <v>2.9000000000000001E-2</v>
      </c>
    </row>
    <row r="24" spans="2:8">
      <c r="B24" s="21" t="s">
        <v>23</v>
      </c>
      <c r="C24" s="1">
        <v>647</v>
      </c>
      <c r="D24" s="1">
        <v>505</v>
      </c>
      <c r="E24" s="9">
        <f t="shared" si="0"/>
        <v>1152</v>
      </c>
      <c r="F24" s="46">
        <v>4.7699999999999999E-2</v>
      </c>
      <c r="G24" s="4">
        <v>4.8399999999999999E-2</v>
      </c>
      <c r="H24" s="22">
        <v>4.8000000000000001E-2</v>
      </c>
    </row>
    <row r="25" spans="2:8">
      <c r="B25" s="21" t="s">
        <v>24</v>
      </c>
      <c r="C25" s="1">
        <v>22</v>
      </c>
      <c r="D25" s="1">
        <v>21</v>
      </c>
      <c r="E25" s="9">
        <f t="shared" si="0"/>
        <v>43</v>
      </c>
      <c r="F25" s="46">
        <v>1.6000000000000001E-3</v>
      </c>
      <c r="G25" s="4">
        <v>2E-3</v>
      </c>
      <c r="H25" s="22">
        <v>1.8E-3</v>
      </c>
    </row>
    <row r="26" spans="2:8">
      <c r="B26" s="21" t="s">
        <v>25</v>
      </c>
      <c r="C26" s="1">
        <v>34</v>
      </c>
      <c r="D26" s="1">
        <v>49</v>
      </c>
      <c r="E26" s="9">
        <f t="shared" si="0"/>
        <v>83</v>
      </c>
      <c r="F26" s="46">
        <v>2.5000000000000001E-3</v>
      </c>
      <c r="G26" s="4">
        <v>4.7000000000000002E-3</v>
      </c>
      <c r="H26" s="22">
        <v>3.5000000000000001E-3</v>
      </c>
    </row>
    <row r="27" spans="2:8">
      <c r="B27" s="25" t="s">
        <v>26</v>
      </c>
      <c r="C27" s="2">
        <v>8</v>
      </c>
      <c r="D27" s="2">
        <v>35</v>
      </c>
      <c r="E27" s="41">
        <f t="shared" si="0"/>
        <v>43</v>
      </c>
      <c r="F27" s="48">
        <v>5.9999999999999995E-4</v>
      </c>
      <c r="G27" s="5">
        <v>3.3999999999999998E-3</v>
      </c>
      <c r="H27" s="26">
        <v>1.8E-3</v>
      </c>
    </row>
    <row r="28" spans="2:8">
      <c r="B28" s="21" t="s">
        <v>27</v>
      </c>
      <c r="C28" s="1">
        <v>266</v>
      </c>
      <c r="D28" s="1">
        <v>257</v>
      </c>
      <c r="E28" s="9">
        <f t="shared" si="0"/>
        <v>523</v>
      </c>
      <c r="F28" s="46">
        <v>1.9599999999999999E-2</v>
      </c>
      <c r="G28" s="4">
        <v>2.47E-2</v>
      </c>
      <c r="H28" s="22">
        <v>2.18E-2</v>
      </c>
    </row>
    <row r="29" spans="2:8">
      <c r="B29" s="21" t="s">
        <v>28</v>
      </c>
      <c r="C29" s="1">
        <v>145</v>
      </c>
      <c r="D29" s="1">
        <v>103</v>
      </c>
      <c r="E29" s="9">
        <f t="shared" si="0"/>
        <v>248</v>
      </c>
      <c r="F29" s="46">
        <v>1.0699999999999999E-2</v>
      </c>
      <c r="G29" s="4">
        <v>9.9000000000000008E-3</v>
      </c>
      <c r="H29" s="22">
        <v>1.03E-2</v>
      </c>
    </row>
    <row r="30" spans="2:8">
      <c r="B30" s="21" t="s">
        <v>29</v>
      </c>
      <c r="C30" s="1">
        <v>8</v>
      </c>
      <c r="D30" s="1">
        <v>129</v>
      </c>
      <c r="E30" s="9">
        <f t="shared" si="0"/>
        <v>137</v>
      </c>
      <c r="F30" s="46">
        <v>5.9999999999999995E-4</v>
      </c>
      <c r="G30" s="4">
        <v>1.24E-2</v>
      </c>
      <c r="H30" s="22">
        <v>5.7000000000000002E-3</v>
      </c>
    </row>
    <row r="31" spans="2:8">
      <c r="B31" s="25" t="s">
        <v>30</v>
      </c>
      <c r="C31" s="2">
        <v>61</v>
      </c>
      <c r="D31" s="2">
        <v>150</v>
      </c>
      <c r="E31" s="41">
        <f t="shared" si="0"/>
        <v>211</v>
      </c>
      <c r="F31" s="48">
        <v>4.4999999999999997E-3</v>
      </c>
      <c r="G31" s="5">
        <v>1.44E-2</v>
      </c>
      <c r="H31" s="22">
        <v>8.8000000000000005E-3</v>
      </c>
    </row>
    <row r="32" spans="2:8">
      <c r="B32" s="21" t="s">
        <v>58</v>
      </c>
      <c r="C32" s="1">
        <v>222</v>
      </c>
      <c r="D32" s="1">
        <v>217</v>
      </c>
      <c r="E32" s="9">
        <f t="shared" si="0"/>
        <v>439</v>
      </c>
      <c r="F32" s="46">
        <v>1.6400000000000001E-2</v>
      </c>
      <c r="G32" s="4">
        <v>2.0799999999999999E-2</v>
      </c>
      <c r="H32" s="27">
        <v>1.83E-2</v>
      </c>
    </row>
    <row r="33" spans="2:8">
      <c r="B33" s="21" t="s">
        <v>59</v>
      </c>
      <c r="C33" s="1">
        <v>352</v>
      </c>
      <c r="D33" s="1">
        <v>165</v>
      </c>
      <c r="E33" s="9">
        <f t="shared" si="0"/>
        <v>517</v>
      </c>
      <c r="F33" s="46">
        <v>2.5899999999999999E-2</v>
      </c>
      <c r="G33" s="4">
        <v>1.5800000000000002E-2</v>
      </c>
      <c r="H33" s="22">
        <v>2.1499999999999998E-2</v>
      </c>
    </row>
    <row r="34" spans="2:8">
      <c r="B34" s="23" t="s">
        <v>31</v>
      </c>
      <c r="C34" s="3">
        <v>100</v>
      </c>
      <c r="D34" s="3">
        <v>96</v>
      </c>
      <c r="E34" s="40">
        <f t="shared" si="0"/>
        <v>196</v>
      </c>
      <c r="F34" s="47">
        <v>7.4000000000000003E-3</v>
      </c>
      <c r="G34" s="6">
        <v>9.1999999999999998E-3</v>
      </c>
      <c r="H34" s="27">
        <v>8.2000000000000007E-3</v>
      </c>
    </row>
    <row r="35" spans="2:8">
      <c r="B35" s="21" t="s">
        <v>32</v>
      </c>
      <c r="C35" s="1">
        <v>266</v>
      </c>
      <c r="D35" s="1">
        <v>255</v>
      </c>
      <c r="E35" s="9">
        <f t="shared" si="0"/>
        <v>521</v>
      </c>
      <c r="F35" s="46">
        <v>1.9599999999999999E-2</v>
      </c>
      <c r="G35" s="4">
        <v>2.4500000000000001E-2</v>
      </c>
      <c r="H35" s="22">
        <v>2.1700000000000001E-2</v>
      </c>
    </row>
    <row r="36" spans="2:8">
      <c r="B36" s="21" t="s">
        <v>33</v>
      </c>
      <c r="C36" s="1">
        <v>156</v>
      </c>
      <c r="D36" s="1">
        <v>80</v>
      </c>
      <c r="E36" s="9">
        <f t="shared" si="0"/>
        <v>236</v>
      </c>
      <c r="F36" s="46">
        <v>1.15E-2</v>
      </c>
      <c r="G36" s="4">
        <v>7.7000000000000002E-3</v>
      </c>
      <c r="H36" s="22">
        <v>9.7999999999999997E-3</v>
      </c>
    </row>
    <row r="37" spans="2:8">
      <c r="B37" s="21" t="s">
        <v>34</v>
      </c>
      <c r="C37" s="1">
        <v>186</v>
      </c>
      <c r="D37" s="1">
        <v>118</v>
      </c>
      <c r="E37" s="9">
        <f t="shared" si="0"/>
        <v>304</v>
      </c>
      <c r="F37" s="46">
        <v>1.37E-2</v>
      </c>
      <c r="G37" s="4">
        <v>1.1299999999999999E-2</v>
      </c>
      <c r="H37" s="22">
        <v>1.2699999999999999E-2</v>
      </c>
    </row>
    <row r="38" spans="2:8">
      <c r="B38" s="21" t="s">
        <v>35</v>
      </c>
      <c r="C38" s="1">
        <v>204</v>
      </c>
      <c r="D38" s="1">
        <v>89</v>
      </c>
      <c r="E38" s="9">
        <f t="shared" si="0"/>
        <v>293</v>
      </c>
      <c r="F38" s="46">
        <v>1.4999999999999999E-2</v>
      </c>
      <c r="G38" s="4">
        <v>8.5000000000000006E-3</v>
      </c>
      <c r="H38" s="22">
        <v>1.2200000000000001E-2</v>
      </c>
    </row>
    <row r="39" spans="2:8">
      <c r="B39" s="23" t="s">
        <v>36</v>
      </c>
      <c r="C39" s="3">
        <v>149</v>
      </c>
      <c r="D39" s="3">
        <v>114</v>
      </c>
      <c r="E39" s="40">
        <f t="shared" si="0"/>
        <v>263</v>
      </c>
      <c r="F39" s="47">
        <v>1.0999999999999999E-2</v>
      </c>
      <c r="G39" s="6">
        <v>1.09E-2</v>
      </c>
      <c r="H39" s="24">
        <v>1.0999999999999999E-2</v>
      </c>
    </row>
    <row r="40" spans="2:8">
      <c r="B40" s="21" t="s">
        <v>37</v>
      </c>
      <c r="C40" s="1">
        <v>160</v>
      </c>
      <c r="D40" s="1">
        <v>111</v>
      </c>
      <c r="E40" s="9">
        <f t="shared" si="0"/>
        <v>271</v>
      </c>
      <c r="F40" s="46">
        <v>1.18E-2</v>
      </c>
      <c r="G40" s="4">
        <v>1.06E-2</v>
      </c>
      <c r="H40" s="22">
        <v>1.1299999999999999E-2</v>
      </c>
    </row>
    <row r="41" spans="2:8">
      <c r="B41" s="21" t="s">
        <v>38</v>
      </c>
      <c r="C41" s="1">
        <v>117</v>
      </c>
      <c r="D41" s="1">
        <v>42</v>
      </c>
      <c r="E41" s="9">
        <f t="shared" si="0"/>
        <v>159</v>
      </c>
      <c r="F41" s="46">
        <v>8.6E-3</v>
      </c>
      <c r="G41" s="4">
        <v>4.0000000000000001E-3</v>
      </c>
      <c r="H41" s="22">
        <v>6.6E-3</v>
      </c>
    </row>
    <row r="42" spans="2:8">
      <c r="B42" s="21" t="s">
        <v>39</v>
      </c>
      <c r="C42" s="1">
        <v>164</v>
      </c>
      <c r="D42" s="1">
        <v>153</v>
      </c>
      <c r="E42" s="9">
        <f t="shared" si="0"/>
        <v>317</v>
      </c>
      <c r="F42" s="46">
        <v>1.21E-2</v>
      </c>
      <c r="G42" s="4">
        <v>1.47E-2</v>
      </c>
      <c r="H42" s="22">
        <v>1.32E-2</v>
      </c>
    </row>
    <row r="43" spans="2:8">
      <c r="B43" s="21" t="s">
        <v>40</v>
      </c>
      <c r="C43" s="1">
        <v>131</v>
      </c>
      <c r="D43" s="1">
        <v>156</v>
      </c>
      <c r="E43" s="9">
        <f t="shared" si="0"/>
        <v>287</v>
      </c>
      <c r="F43" s="46">
        <v>9.7000000000000003E-3</v>
      </c>
      <c r="G43" s="4">
        <v>1.4999999999999999E-2</v>
      </c>
      <c r="H43" s="22">
        <v>1.2E-2</v>
      </c>
    </row>
    <row r="44" spans="2:8">
      <c r="B44" s="25" t="s">
        <v>41</v>
      </c>
      <c r="C44" s="2">
        <v>130</v>
      </c>
      <c r="D44" s="2">
        <v>113</v>
      </c>
      <c r="E44" s="41">
        <f t="shared" si="0"/>
        <v>243</v>
      </c>
      <c r="F44" s="48">
        <v>9.5999999999999992E-3</v>
      </c>
      <c r="G44" s="5">
        <v>1.0800000000000001E-2</v>
      </c>
      <c r="H44" s="26">
        <v>1.01E-2</v>
      </c>
    </row>
    <row r="45" spans="2:8">
      <c r="B45" s="21" t="s">
        <v>42</v>
      </c>
      <c r="C45" s="1">
        <v>103</v>
      </c>
      <c r="D45" s="1">
        <v>27</v>
      </c>
      <c r="E45" s="9">
        <f t="shared" si="0"/>
        <v>130</v>
      </c>
      <c r="F45" s="46">
        <v>7.6E-3</v>
      </c>
      <c r="G45" s="4">
        <v>2.5999999999999999E-3</v>
      </c>
      <c r="H45" s="22">
        <v>5.4000000000000003E-3</v>
      </c>
    </row>
    <row r="46" spans="2:8">
      <c r="B46" s="21" t="s">
        <v>43</v>
      </c>
      <c r="C46" s="1">
        <v>188</v>
      </c>
      <c r="D46" s="1">
        <v>29</v>
      </c>
      <c r="E46" s="9">
        <f t="shared" si="0"/>
        <v>217</v>
      </c>
      <c r="F46" s="46">
        <v>1.3899999999999999E-2</v>
      </c>
      <c r="G46" s="4">
        <v>2.8E-3</v>
      </c>
      <c r="H46" s="22">
        <v>8.9999999999999993E-3</v>
      </c>
    </row>
    <row r="47" spans="2:8">
      <c r="B47" s="21" t="s">
        <v>44</v>
      </c>
      <c r="C47" s="1">
        <v>85</v>
      </c>
      <c r="D47" s="1">
        <v>7</v>
      </c>
      <c r="E47" s="9">
        <f t="shared" si="0"/>
        <v>92</v>
      </c>
      <c r="F47" s="46">
        <v>6.3E-3</v>
      </c>
      <c r="G47" s="4">
        <v>6.9999999999999999E-4</v>
      </c>
      <c r="H47" s="22">
        <v>3.8E-3</v>
      </c>
    </row>
    <row r="48" spans="2:8">
      <c r="B48" s="21" t="s">
        <v>45</v>
      </c>
      <c r="C48" s="1">
        <v>75</v>
      </c>
      <c r="D48" s="1">
        <v>15</v>
      </c>
      <c r="E48" s="9">
        <f t="shared" si="0"/>
        <v>90</v>
      </c>
      <c r="F48" s="46">
        <v>5.4999999999999997E-3</v>
      </c>
      <c r="G48" s="4">
        <v>1.4E-3</v>
      </c>
      <c r="H48" s="22">
        <v>3.8E-3</v>
      </c>
    </row>
    <row r="49" spans="2:8">
      <c r="B49" s="21" t="s">
        <v>46</v>
      </c>
      <c r="C49" s="1">
        <v>232</v>
      </c>
      <c r="D49" s="1">
        <v>148</v>
      </c>
      <c r="E49" s="9">
        <f t="shared" ref="E49:E50" si="1">SUM(C49:D49)</f>
        <v>380</v>
      </c>
      <c r="F49" s="46">
        <v>1.7100000000000001E-2</v>
      </c>
      <c r="G49" s="4">
        <v>1.4200000000000001E-2</v>
      </c>
      <c r="H49" s="22">
        <v>1.5800000000000002E-2</v>
      </c>
    </row>
    <row r="50" spans="2:8">
      <c r="B50" s="25" t="s">
        <v>57</v>
      </c>
      <c r="C50" s="2">
        <v>19</v>
      </c>
      <c r="D50" s="2">
        <v>7</v>
      </c>
      <c r="E50" s="14">
        <f t="shared" si="1"/>
        <v>26</v>
      </c>
      <c r="F50" s="48">
        <v>1.4E-3</v>
      </c>
      <c r="G50" s="5">
        <v>6.9999999999999999E-4</v>
      </c>
      <c r="H50" s="22">
        <v>1.1000000000000001E-3</v>
      </c>
    </row>
    <row r="51" spans="2:8">
      <c r="B51" s="21" t="s">
        <v>47</v>
      </c>
      <c r="C51" s="1">
        <v>310</v>
      </c>
      <c r="D51" s="1">
        <v>297</v>
      </c>
      <c r="E51" s="9">
        <f t="shared" ref="E51:E62" si="2">SUM(C51:D51)</f>
        <v>607</v>
      </c>
      <c r="F51" s="46">
        <v>2.2800000000000001E-2</v>
      </c>
      <c r="G51" s="4">
        <v>2.8500000000000001E-2</v>
      </c>
      <c r="H51" s="27">
        <v>2.53E-2</v>
      </c>
    </row>
    <row r="52" spans="2:8">
      <c r="B52" s="21" t="s">
        <v>48</v>
      </c>
      <c r="C52" s="1">
        <v>239</v>
      </c>
      <c r="D52" s="1">
        <v>267</v>
      </c>
      <c r="E52" s="9">
        <f t="shared" si="2"/>
        <v>506</v>
      </c>
      <c r="F52" s="46">
        <v>1.7600000000000001E-2</v>
      </c>
      <c r="G52" s="4">
        <v>2.5600000000000001E-2</v>
      </c>
      <c r="H52" s="22">
        <v>2.1100000000000001E-2</v>
      </c>
    </row>
    <row r="53" spans="2:8">
      <c r="B53" s="21" t="s">
        <v>49</v>
      </c>
      <c r="C53" s="1">
        <v>329</v>
      </c>
      <c r="D53" s="1">
        <v>295</v>
      </c>
      <c r="E53" s="9">
        <f t="shared" si="2"/>
        <v>624</v>
      </c>
      <c r="F53" s="46">
        <v>2.4199999999999999E-2</v>
      </c>
      <c r="G53" s="4">
        <v>2.8299999999999999E-2</v>
      </c>
      <c r="H53" s="22">
        <v>2.5999999999999999E-2</v>
      </c>
    </row>
    <row r="54" spans="2:8">
      <c r="B54" s="21" t="s">
        <v>50</v>
      </c>
      <c r="C54" s="1">
        <v>256</v>
      </c>
      <c r="D54" s="1">
        <v>192</v>
      </c>
      <c r="E54" s="9">
        <f t="shared" si="2"/>
        <v>448</v>
      </c>
      <c r="F54" s="46">
        <v>1.89E-2</v>
      </c>
      <c r="G54" s="4">
        <v>1.84E-2</v>
      </c>
      <c r="H54" s="22">
        <v>1.8700000000000001E-2</v>
      </c>
    </row>
    <row r="55" spans="2:8">
      <c r="B55" s="21" t="s">
        <v>51</v>
      </c>
      <c r="C55" s="1">
        <v>530</v>
      </c>
      <c r="D55" s="1">
        <v>494</v>
      </c>
      <c r="E55" s="9">
        <f t="shared" si="2"/>
        <v>1024</v>
      </c>
      <c r="F55" s="46">
        <v>3.9100000000000003E-2</v>
      </c>
      <c r="G55" s="4">
        <v>4.7399999999999998E-2</v>
      </c>
      <c r="H55" s="22">
        <v>4.2700000000000002E-2</v>
      </c>
    </row>
    <row r="56" spans="2:8">
      <c r="B56" s="21" t="s">
        <v>52</v>
      </c>
      <c r="C56" s="1">
        <v>217</v>
      </c>
      <c r="D56" s="1">
        <v>210</v>
      </c>
      <c r="E56" s="9">
        <f t="shared" si="2"/>
        <v>427</v>
      </c>
      <c r="F56" s="46">
        <v>1.6E-2</v>
      </c>
      <c r="G56" s="4">
        <v>2.01E-2</v>
      </c>
      <c r="H56" s="22">
        <v>1.78E-2</v>
      </c>
    </row>
    <row r="57" spans="2:8">
      <c r="B57" s="21" t="s">
        <v>53</v>
      </c>
      <c r="C57" s="1">
        <v>97</v>
      </c>
      <c r="D57" s="1">
        <v>71</v>
      </c>
      <c r="E57" s="9">
        <f t="shared" si="2"/>
        <v>168</v>
      </c>
      <c r="F57" s="46">
        <v>7.1000000000000004E-3</v>
      </c>
      <c r="G57" s="4">
        <v>6.7999999999999996E-3</v>
      </c>
      <c r="H57" s="22">
        <v>7.0000000000000001E-3</v>
      </c>
    </row>
    <row r="58" spans="2:8">
      <c r="B58" s="21" t="s">
        <v>54</v>
      </c>
      <c r="C58" s="1">
        <v>81</v>
      </c>
      <c r="D58" s="1">
        <v>79</v>
      </c>
      <c r="E58" s="9">
        <f t="shared" si="2"/>
        <v>160</v>
      </c>
      <c r="F58" s="46">
        <v>6.0000000000000001E-3</v>
      </c>
      <c r="G58" s="4">
        <v>7.6E-3</v>
      </c>
      <c r="H58" s="22">
        <v>6.7000000000000002E-3</v>
      </c>
    </row>
    <row r="59" spans="2:8">
      <c r="B59" s="25" t="s">
        <v>55</v>
      </c>
      <c r="C59" s="2">
        <v>122</v>
      </c>
      <c r="D59" s="2">
        <v>90</v>
      </c>
      <c r="E59" s="41">
        <f t="shared" si="2"/>
        <v>212</v>
      </c>
      <c r="F59" s="48">
        <v>8.9999999999999993E-3</v>
      </c>
      <c r="G59" s="5">
        <v>8.6E-3</v>
      </c>
      <c r="H59" s="22">
        <v>8.8000000000000005E-3</v>
      </c>
    </row>
    <row r="60" spans="2:8">
      <c r="B60" s="25" t="s">
        <v>56</v>
      </c>
      <c r="C60" s="2">
        <v>3</v>
      </c>
      <c r="D60" s="2">
        <v>1</v>
      </c>
      <c r="E60" s="41">
        <f t="shared" si="2"/>
        <v>4</v>
      </c>
      <c r="F60" s="48">
        <v>2.0000000000000001E-4</v>
      </c>
      <c r="G60" s="7">
        <v>1E-4</v>
      </c>
      <c r="H60" s="28">
        <v>2.0000000000000001E-4</v>
      </c>
    </row>
    <row r="61" spans="2:8">
      <c r="B61" s="57" t="s">
        <v>64</v>
      </c>
      <c r="C61" s="1">
        <f>SUM(C3:C60)</f>
        <v>13572</v>
      </c>
      <c r="D61" s="1">
        <f>SUM(D3:D60)</f>
        <v>10425</v>
      </c>
      <c r="E61" s="9">
        <f t="shared" si="2"/>
        <v>23997</v>
      </c>
      <c r="F61" s="49">
        <v>1</v>
      </c>
      <c r="G61" s="8">
        <v>1</v>
      </c>
      <c r="H61" s="29">
        <v>1</v>
      </c>
    </row>
    <row r="62" spans="2:8">
      <c r="B62" s="25" t="s">
        <v>65</v>
      </c>
      <c r="C62" s="2">
        <v>100796</v>
      </c>
      <c r="D62" s="2">
        <v>80510</v>
      </c>
      <c r="E62" s="41">
        <f t="shared" si="2"/>
        <v>181306</v>
      </c>
      <c r="F62" s="50"/>
      <c r="G62" s="11"/>
      <c r="H62" s="30"/>
    </row>
    <row r="63" spans="2:8">
      <c r="B63" s="31" t="s">
        <v>61</v>
      </c>
      <c r="C63" s="10">
        <f>AVERAGE(C3:C60)</f>
        <v>234</v>
      </c>
      <c r="D63" s="15">
        <v>179.7</v>
      </c>
      <c r="E63" s="42">
        <f>AVERAGE(E3:E60)</f>
        <v>413.74137931034483</v>
      </c>
      <c r="F63" s="51"/>
      <c r="G63" s="53"/>
      <c r="H63" s="32"/>
    </row>
    <row r="64" spans="2:8">
      <c r="B64" s="31" t="s">
        <v>62</v>
      </c>
      <c r="C64" s="10">
        <f>MEDIAN(C3:C60)</f>
        <v>147</v>
      </c>
      <c r="D64" s="16">
        <v>118.5</v>
      </c>
      <c r="E64" s="43">
        <f>MEDIAN(E3:E60)</f>
        <v>265</v>
      </c>
      <c r="F64" s="51"/>
      <c r="G64" s="17"/>
      <c r="H64" s="32"/>
    </row>
    <row r="65" spans="2:8" ht="19" thickBot="1">
      <c r="B65" s="33" t="s">
        <v>63</v>
      </c>
      <c r="C65" s="34">
        <f>STDEVP(C3:C60)</f>
        <v>292.03696034388616</v>
      </c>
      <c r="D65" s="35">
        <v>207.3</v>
      </c>
      <c r="E65" s="44">
        <f>STDEVP(E3:E60)</f>
        <v>490.55726792632362</v>
      </c>
      <c r="F65" s="52"/>
      <c r="G65" s="36"/>
      <c r="H65" s="37"/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博公</dc:creator>
  <cp:lastModifiedBy>松田 博公</cp:lastModifiedBy>
  <dcterms:created xsi:type="dcterms:W3CDTF">2012-08-18T03:09:50Z</dcterms:created>
  <dcterms:modified xsi:type="dcterms:W3CDTF">2013-02-10T09:36:18Z</dcterms:modified>
</cp:coreProperties>
</file>